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ungar Chand U Jain\Desktop\"/>
    </mc:Choice>
  </mc:AlternateContent>
  <bookViews>
    <workbookView xWindow="0" yWindow="0" windowWidth="24000" windowHeight="9600"/>
  </bookViews>
  <sheets>
    <sheet name="Data" sheetId="1" r:id="rId1"/>
    <sheet name="Appt. Letter &gt; 1cr" sheetId="3" r:id="rId2"/>
    <sheet name="Appt. Letter 44AD &lt;8%" sheetId="4" r:id="rId3"/>
    <sheet name="Engagement Letter" sheetId="2" r:id="rId4"/>
  </sheets>
  <definedNames>
    <definedName name="_xlnm.Print_Area" localSheetId="1">'Appt. Letter &gt; 1cr'!$A$1:$A$41</definedName>
    <definedName name="_xlnm.Print_Area" localSheetId="2">'Appt. Letter 44AD &lt;8%'!$A$1:$A$41</definedName>
    <definedName name="_xlnm.Print_Area" localSheetId="0">Data!$F$7:$H$9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4" l="1"/>
  <c r="A28" i="4"/>
  <c r="A40" i="4"/>
  <c r="A39" i="4"/>
  <c r="A35" i="4"/>
  <c r="A22" i="4"/>
  <c r="A17" i="4"/>
  <c r="A15" i="4"/>
  <c r="A14" i="4"/>
  <c r="A13" i="4"/>
  <c r="A12" i="4"/>
  <c r="A11" i="4"/>
  <c r="A8" i="4"/>
  <c r="A6" i="4"/>
  <c r="A5" i="4"/>
  <c r="A4" i="4"/>
  <c r="A3" i="4"/>
  <c r="A2" i="4"/>
  <c r="A35" i="2"/>
  <c r="A34" i="2"/>
  <c r="A33" i="2"/>
  <c r="A32" i="2"/>
  <c r="A31" i="2"/>
  <c r="B20" i="1"/>
  <c r="A30" i="3"/>
  <c r="A28" i="3"/>
  <c r="A6" i="3"/>
  <c r="A5" i="3"/>
  <c r="A4" i="3"/>
  <c r="A3" i="3"/>
  <c r="A2" i="3"/>
  <c r="A40" i="3"/>
  <c r="A39" i="3"/>
  <c r="A35" i="3"/>
  <c r="A22" i="3"/>
  <c r="A17" i="3"/>
  <c r="A15" i="3"/>
  <c r="A14" i="3"/>
  <c r="A13" i="3"/>
  <c r="A12" i="3"/>
  <c r="A11" i="3"/>
  <c r="A8" i="3"/>
  <c r="A52" i="2"/>
  <c r="A51" i="2"/>
  <c r="A6" i="2"/>
  <c r="A5" i="2"/>
  <c r="A4" i="2"/>
  <c r="A3" i="2"/>
  <c r="A2" i="2"/>
  <c r="A64" i="2"/>
  <c r="A63" i="2"/>
  <c r="A59" i="2"/>
  <c r="A47" i="2"/>
  <c r="A20" i="2"/>
  <c r="A19" i="2"/>
  <c r="A11" i="2"/>
  <c r="A12" i="2"/>
  <c r="A13" i="2"/>
  <c r="A14" i="2"/>
  <c r="A15" i="2"/>
  <c r="A8" i="2"/>
</calcChain>
</file>

<file path=xl/sharedStrings.xml><?xml version="1.0" encoding="utf-8"?>
<sst xmlns="http://schemas.openxmlformats.org/spreadsheetml/2006/main" count="57" uniqueCount="45">
  <si>
    <t>KATTAPPA &amp; ASSOCIATES</t>
  </si>
  <si>
    <t>Chartered Accountants</t>
  </si>
  <si>
    <t>Vivekanandar Street</t>
  </si>
  <si>
    <t>Vivekanandar Colony</t>
  </si>
  <si>
    <t>Madurai - 625001</t>
  </si>
  <si>
    <t>Auditee Details</t>
  </si>
  <si>
    <t>M/s. Bahubali Traders</t>
  </si>
  <si>
    <t>Anupa Street</t>
  </si>
  <si>
    <t>Madurai – 625 010</t>
  </si>
  <si>
    <t>Date of Appointment</t>
  </si>
  <si>
    <t>Date of Engagement</t>
  </si>
  <si>
    <t>To</t>
  </si>
  <si>
    <t xml:space="preserve">          1. We hereby convey our acceptance for being appointed as auditors to audit the accounts. The audit will be carried out in accordance with the requirements of the Income-Tax Act, 1961 and / or the Companies Act, 2013 or under your bye-laws/ trust deed/ partnership deed and the applicable authoritative pronouncements of the ICAI with the objective of our expressing an opinion on the financial statements.</t>
  </si>
  <si>
    <t xml:space="preserve">          2. In forming our opinion on the financial statements, we will perform sufficient sample tests to obtain reasonable assurance as to whether the information contained in the accounting records and other source data is reliable and sufficient as the basis for preparation of financial statements. We will also examine whether the information is properly presented in the financial statements.</t>
  </si>
  <si>
    <t xml:space="preserve">          4. The objective of the audit of financial information is to enable us to express an opinion thereon. In forming our opinion, we shall carry out procedures designed to obtain evidence that will provide reasonable assurance that the financial information is properly stated in all material respects. We have, therefore, a reasonable expectation of detecting material misstatements in the financial statements in the financial information resulting from fraud or error. However, since the audit evidence sought by us is persuasive rather than conclusive in nature, there is a possibility that some material misstatements of the financial information resulting from fraud and, to a lesser extent, error, if either exists, may not be detected.</t>
  </si>
  <si>
    <r>
      <t xml:space="preserve">          3. We wish to clarify that it shall be </t>
    </r>
    <r>
      <rPr>
        <b/>
        <i/>
        <sz val="11"/>
        <color theme="1"/>
        <rFont val="Calibri"/>
        <family val="2"/>
        <scheme val="minor"/>
      </rPr>
      <t xml:space="preserve">your responsibility </t>
    </r>
    <r>
      <rPr>
        <sz val="11"/>
        <color theme="1"/>
        <rFont val="Calibri"/>
        <family val="2"/>
        <scheme val="minor"/>
      </rPr>
      <t>for the preparation of financial statements including adequate disclosure. This includes the maintenance of adequate accounting records and internal controls, the selection and application of accounting policies, and the safeguarding of the assets of the company. As part of our audit process, we will expect to receive from you written confirmation or representations, as may be necessary, which are made to us in connection with audit.</t>
    </r>
  </si>
  <si>
    <t>Thanking you</t>
  </si>
  <si>
    <t>Yours truly,</t>
  </si>
  <si>
    <t>ACKNOWLEDGEMENT BY AUDITEE:</t>
  </si>
  <si>
    <t>We acknowledge receipt of this letter and signed in token of our understanding and acceptance of the terms and scope of your engagement and remuneration.</t>
  </si>
  <si>
    <t xml:space="preserve">          5. We look forward to full co-operation from you and we trust that you will make available to us the records, documents, representations and other information and explanations required in connection with our audit.</t>
  </si>
  <si>
    <t xml:space="preserve">          6. As regards the audit of branches/divisions, if there being any, the audited financial statements and the reports of the other auditors will be considered by us as conclusive.</t>
  </si>
  <si>
    <t>CA Name</t>
  </si>
  <si>
    <t>Designation</t>
  </si>
  <si>
    <t>Proprietor</t>
  </si>
  <si>
    <t>Mahishmati</t>
  </si>
  <si>
    <t>Kuntala Colony</t>
  </si>
  <si>
    <t>Name</t>
  </si>
  <si>
    <t>Devasena</t>
  </si>
  <si>
    <t>Audit for the Year ending</t>
  </si>
  <si>
    <t>Dear Sir / Madam,</t>
  </si>
  <si>
    <r>
      <t xml:space="preserve">          7. </t>
    </r>
    <r>
      <rPr>
        <b/>
        <i/>
        <sz val="11"/>
        <color theme="1"/>
        <rFont val="Calibri"/>
        <family val="2"/>
        <scheme val="minor"/>
      </rPr>
      <t xml:space="preserve">Our fees for the above assignment plus GST at applicable rates shall be, as may be mutually agreed upon. </t>
    </r>
    <r>
      <rPr>
        <sz val="11"/>
        <color theme="1"/>
        <rFont val="Calibri"/>
        <family val="2"/>
        <scheme val="minor"/>
      </rPr>
      <t>All out-of-pocket expenses, if any, incurred shall be claimed while raising the bill. In respect of other services, separate invoices will be raised.</t>
    </r>
  </si>
  <si>
    <t>Sub : Audit of accounts under section 44AB of the Income Tax Act, 1961</t>
  </si>
  <si>
    <t xml:space="preserve">We hereby appoint you as “The Accountant” to give the report as required under the section referred to above read with Rule 6G of the Income Tax Rules, 1962. </t>
  </si>
  <si>
    <t>Kindly convey your acceptance</t>
  </si>
  <si>
    <t>Thanking you,</t>
  </si>
  <si>
    <t>Yours faithfully,</t>
  </si>
  <si>
    <t xml:space="preserve"> </t>
  </si>
  <si>
    <r>
      <rPr>
        <b/>
        <i/>
        <sz val="8"/>
        <color theme="1"/>
        <rFont val="Calibri"/>
        <family val="2"/>
        <scheme val="minor"/>
      </rPr>
      <t xml:space="preserve">Leave your comments / suggestions /feedback / errors,  if any to
</t>
    </r>
    <r>
      <rPr>
        <i/>
        <sz val="8"/>
        <color theme="1"/>
        <rFont val="Calibri"/>
        <family val="2"/>
        <scheme val="minor"/>
      </rPr>
      <t>Dungar Chand U Jain, Madurai
dcjain@icai.org
CA Selvakumar M, Madurai
selvakumarca@gmail.com</t>
    </r>
  </si>
  <si>
    <t>We are glad to inform you that our total sales/turnover or gross receipts has exceeded   Rs. 1 Crore. Hence, our books of account are required to be audited under Section 44AB of the Income Tax Act, 1961.</t>
  </si>
  <si>
    <t>Delete these contents (not the rows) if the print out is taken on the client's stationery</t>
  </si>
  <si>
    <t xml:space="preserve">          We hereby appoint you as “The Accountant” to give the report as required under the section referred to above read with Rule 6G of the Income Tax Rules, 1962. </t>
  </si>
  <si>
    <t xml:space="preserve">          Kindly convey your acceptance</t>
  </si>
  <si>
    <t xml:space="preserve">          We would like to inform you that our Net Profit is less than the 8% of the turnover. Hence we are opting to get our books of account audited under Section 44AB of the Income Tax Act, 1961.</t>
  </si>
  <si>
    <t>CA Kattappa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</si>
</sst>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u/>
      <sz val="11"/>
      <color theme="1"/>
      <name val="Calibri"/>
      <family val="2"/>
      <scheme val="minor"/>
    </font>
    <font>
      <b/>
      <sz val="12"/>
      <color theme="1"/>
      <name val="Calibri"/>
      <family val="2"/>
      <scheme val="minor"/>
    </font>
    <font>
      <b/>
      <i/>
      <sz val="11"/>
      <color theme="1"/>
      <name val="Calibri"/>
      <family val="2"/>
      <scheme val="minor"/>
    </font>
    <font>
      <i/>
      <sz val="10"/>
      <color theme="1"/>
      <name val="Calibri"/>
      <family val="2"/>
      <scheme val="minor"/>
    </font>
    <font>
      <i/>
      <sz val="8"/>
      <color theme="1"/>
      <name val="Calibri"/>
      <family val="2"/>
      <scheme val="minor"/>
    </font>
    <font>
      <b/>
      <i/>
      <sz val="8"/>
      <color theme="1"/>
      <name val="Calibri"/>
      <family val="2"/>
      <scheme val="minor"/>
    </font>
    <font>
      <b/>
      <u/>
      <sz val="12"/>
      <color theme="1"/>
      <name val="Arial"/>
      <family val="2"/>
    </font>
    <font>
      <i/>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3" fillId="0" borderId="0" xfId="0" applyFont="1" applyAlignment="1">
      <alignment horizontal="right" vertical="center"/>
    </xf>
    <xf numFmtId="0" fontId="4" fillId="0" borderId="0" xfId="0" applyFont="1" applyAlignment="1">
      <alignment horizontal="right" vertical="center"/>
    </xf>
    <xf numFmtId="15" fontId="0" fillId="0" borderId="0" xfId="0" applyNumberFormat="1" applyAlignment="1">
      <alignment horizontal="left"/>
    </xf>
    <xf numFmtId="0" fontId="0" fillId="0" borderId="0" xfId="0" applyAlignment="1">
      <alignment horizontal="left" indent="1"/>
    </xf>
    <xf numFmtId="43" fontId="2" fillId="0" borderId="0" xfId="1" applyFont="1" applyAlignment="1">
      <alignment horizontal="left" indent="1"/>
    </xf>
    <xf numFmtId="43" fontId="0" fillId="0" borderId="0" xfId="1" applyFont="1" applyAlignment="1">
      <alignment horizontal="left" indent="1"/>
    </xf>
    <xf numFmtId="0" fontId="5" fillId="0" borderId="0" xfId="0" applyFont="1" applyAlignment="1">
      <alignment horizontal="justify" vertical="center"/>
    </xf>
    <xf numFmtId="0" fontId="6" fillId="0" borderId="0" xfId="0" applyFont="1" applyAlignment="1">
      <alignment horizontal="center"/>
    </xf>
    <xf numFmtId="0" fontId="7" fillId="0" borderId="0" xfId="0" applyFont="1" applyAlignment="1">
      <alignment horizontal="right" vertical="center"/>
    </xf>
    <xf numFmtId="0" fontId="5" fillId="0" borderId="0" xfId="0" applyFont="1"/>
    <xf numFmtId="0" fontId="0" fillId="0" borderId="0" xfId="0" applyAlignment="1">
      <alignment horizontal="distributed" vertical="distributed"/>
    </xf>
    <xf numFmtId="0" fontId="0" fillId="0" borderId="0" xfId="0" applyFont="1"/>
    <xf numFmtId="0" fontId="0" fillId="0" borderId="0" xfId="0" applyFont="1" applyAlignment="1">
      <alignment horizontal="left" vertical="distributed"/>
    </xf>
    <xf numFmtId="0" fontId="0" fillId="0" borderId="0" xfId="0" applyFont="1" applyAlignment="1">
      <alignment horizontal="justify" vertical="distributed"/>
    </xf>
    <xf numFmtId="0" fontId="0" fillId="0" borderId="0" xfId="0" applyFont="1" applyAlignment="1">
      <alignment horizontal="justify" vertical="center"/>
    </xf>
    <xf numFmtId="0" fontId="8" fillId="0" borderId="0" xfId="0" applyFont="1" applyAlignment="1">
      <alignment horizontal="justify" vertical="center"/>
    </xf>
    <xf numFmtId="0" fontId="2" fillId="0" borderId="0" xfId="0" applyFont="1" applyAlignment="1">
      <alignment horizontal="justify" vertical="center"/>
    </xf>
    <xf numFmtId="0" fontId="6" fillId="0" borderId="0" xfId="0" applyFont="1" applyAlignment="1">
      <alignment horizontal="justify" vertical="center"/>
    </xf>
    <xf numFmtId="0" fontId="8" fillId="0" borderId="0" xfId="0" applyFont="1" applyAlignment="1">
      <alignment vertical="center"/>
    </xf>
    <xf numFmtId="0" fontId="0" fillId="0" borderId="0" xfId="0" applyFont="1" applyAlignment="1">
      <alignment vertical="center"/>
    </xf>
    <xf numFmtId="0" fontId="0" fillId="0" borderId="0" xfId="0" applyProtection="1">
      <protection locked="0"/>
    </xf>
    <xf numFmtId="0" fontId="0" fillId="0" borderId="0" xfId="0" applyFill="1" applyProtection="1">
      <protection locked="0"/>
    </xf>
    <xf numFmtId="15" fontId="0" fillId="3" borderId="0" xfId="0" applyNumberFormat="1" applyFill="1" applyProtection="1">
      <protection locked="0"/>
    </xf>
    <xf numFmtId="0" fontId="10" fillId="0" borderId="0" xfId="0" applyFont="1" applyAlignment="1" applyProtection="1">
      <alignment wrapText="1"/>
    </xf>
    <xf numFmtId="0" fontId="10" fillId="0" borderId="0" xfId="0" applyFont="1" applyAlignment="1" applyProtection="1">
      <alignment wrapText="1"/>
      <protection locked="0"/>
    </xf>
    <xf numFmtId="0" fontId="4" fillId="0" borderId="0" xfId="0" applyFont="1" applyAlignment="1">
      <alignment horizontal="justify" vertical="center"/>
    </xf>
    <xf numFmtId="0" fontId="3" fillId="0" borderId="0" xfId="0" applyFont="1" applyAlignment="1">
      <alignment horizontal="justify" vertical="center"/>
    </xf>
    <xf numFmtId="0" fontId="4" fillId="0" borderId="0" xfId="0" applyFont="1"/>
    <xf numFmtId="15" fontId="4" fillId="0" borderId="0" xfId="0" applyNumberFormat="1" applyFont="1" applyAlignment="1">
      <alignment horizontal="left"/>
    </xf>
    <xf numFmtId="0" fontId="4" fillId="0" borderId="0" xfId="0" applyFont="1" applyAlignment="1">
      <alignment horizontal="left" indent="1"/>
    </xf>
    <xf numFmtId="43" fontId="3" fillId="0" borderId="0" xfId="1" applyFont="1" applyAlignment="1">
      <alignment horizontal="left" indent="1"/>
    </xf>
    <xf numFmtId="43" fontId="4" fillId="0" borderId="0" xfId="1" applyFont="1" applyAlignment="1">
      <alignment horizontal="left" indent="1"/>
    </xf>
    <xf numFmtId="0" fontId="12" fillId="0" borderId="0" xfId="0" applyFont="1" applyAlignment="1">
      <alignment horizontal="center"/>
    </xf>
    <xf numFmtId="0" fontId="4" fillId="0" borderId="0" xfId="0" applyFont="1" applyAlignment="1">
      <alignment horizontal="justify" vertical="distributed"/>
    </xf>
    <xf numFmtId="0" fontId="4" fillId="0" borderId="0" xfId="0" applyFont="1" applyAlignment="1">
      <alignment horizontal="left" vertical="distributed"/>
    </xf>
    <xf numFmtId="43" fontId="3" fillId="0" borderId="0" xfId="1" applyFont="1" applyAlignment="1">
      <alignment horizontal="left"/>
    </xf>
    <xf numFmtId="49" fontId="0" fillId="2" borderId="0" xfId="0" applyNumberFormat="1" applyFill="1" applyProtection="1">
      <protection locked="0"/>
    </xf>
    <xf numFmtId="49" fontId="0" fillId="0" borderId="0" xfId="0" applyNumberFormat="1" applyProtection="1">
      <protection locked="0"/>
    </xf>
    <xf numFmtId="49" fontId="0" fillId="4" borderId="0" xfId="0" applyNumberFormat="1" applyFill="1" applyProtection="1">
      <protection locked="0"/>
    </xf>
    <xf numFmtId="49" fontId="0" fillId="0" borderId="0" xfId="0" applyNumberFormat="1" applyFill="1" applyProtection="1">
      <protection locked="0"/>
    </xf>
    <xf numFmtId="0" fontId="9" fillId="0" borderId="0" xfId="0" applyFont="1" applyProtection="1">
      <protection locked="0"/>
    </xf>
    <xf numFmtId="0" fontId="5" fillId="0" borderId="0" xfId="0" applyFont="1" applyAlignment="1">
      <alignment horizontal="right" wrapText="1"/>
    </xf>
    <xf numFmtId="0" fontId="13" fillId="0" borderId="0" xfId="0" applyFont="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1</xdr:col>
      <xdr:colOff>333375</xdr:colOff>
      <xdr:row>6</xdr:row>
      <xdr:rowOff>28575</xdr:rowOff>
    </xdr:to>
    <xdr:sp macro="" textlink="">
      <xdr:nvSpPr>
        <xdr:cNvPr id="4" name="Right Brace 3"/>
        <xdr:cNvSpPr/>
      </xdr:nvSpPr>
      <xdr:spPr>
        <a:xfrm>
          <a:off x="6657975" y="114300"/>
          <a:ext cx="295275" cy="1066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1</xdr:col>
      <xdr:colOff>333375</xdr:colOff>
      <xdr:row>6</xdr:row>
      <xdr:rowOff>28575</xdr:rowOff>
    </xdr:to>
    <xdr:sp macro="" textlink="">
      <xdr:nvSpPr>
        <xdr:cNvPr id="2" name="Right Brace 1"/>
        <xdr:cNvSpPr/>
      </xdr:nvSpPr>
      <xdr:spPr>
        <a:xfrm>
          <a:off x="6657975" y="114300"/>
          <a:ext cx="295275" cy="1066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104776</xdr:colOff>
      <xdr:row>1</xdr:row>
      <xdr:rowOff>76200</xdr:rowOff>
    </xdr:from>
    <xdr:to>
      <xdr:col>0</xdr:col>
      <xdr:colOff>968905</xdr:colOff>
      <xdr:row>4</xdr:row>
      <xdr:rowOff>133350</xdr:rowOff>
    </xdr:to>
    <xdr:pic>
      <xdr:nvPicPr>
        <xdr:cNvPr id="2" name="image" descr="https://resource.cdn.icai.org/9060CA_logo_ica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6" y="76200"/>
          <a:ext cx="864129"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104776</xdr:colOff>
      <xdr:row>30</xdr:row>
      <xdr:rowOff>76200</xdr:rowOff>
    </xdr:from>
    <xdr:ext cx="864129" cy="657225"/>
    <xdr:pic>
      <xdr:nvPicPr>
        <xdr:cNvPr id="3" name="image" descr="https://resource.cdn.icai.org/9060CA_logo_ica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6" y="76200"/>
          <a:ext cx="864129" cy="6572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workbookViewId="0">
      <selection sqref="A1:B8"/>
    </sheetView>
  </sheetViews>
  <sheetFormatPr defaultRowHeight="15" x14ac:dyDescent="0.25"/>
  <cols>
    <col min="1" max="1" width="25.42578125" style="21" bestFit="1" customWidth="1"/>
    <col min="2" max="2" width="31.42578125" style="21" customWidth="1"/>
    <col min="3" max="16384" width="9.140625" style="21"/>
  </cols>
  <sheetData>
    <row r="1" spans="1:6" x14ac:dyDescent="0.25">
      <c r="B1" s="37" t="s">
        <v>0</v>
      </c>
    </row>
    <row r="2" spans="1:6" x14ac:dyDescent="0.25">
      <c r="B2" s="37" t="s">
        <v>1</v>
      </c>
    </row>
    <row r="3" spans="1:6" x14ac:dyDescent="0.25">
      <c r="B3" s="37" t="s">
        <v>2</v>
      </c>
    </row>
    <row r="4" spans="1:6" x14ac:dyDescent="0.25">
      <c r="B4" s="37" t="s">
        <v>3</v>
      </c>
    </row>
    <row r="5" spans="1:6" x14ac:dyDescent="0.25">
      <c r="B5" s="37" t="s">
        <v>4</v>
      </c>
    </row>
    <row r="6" spans="1:6" x14ac:dyDescent="0.25">
      <c r="B6" s="38"/>
    </row>
    <row r="7" spans="1:6" x14ac:dyDescent="0.25">
      <c r="A7" s="21" t="s">
        <v>22</v>
      </c>
      <c r="B7" s="37" t="s">
        <v>44</v>
      </c>
    </row>
    <row r="8" spans="1:6" x14ac:dyDescent="0.25">
      <c r="A8" s="21" t="s">
        <v>23</v>
      </c>
      <c r="B8" s="37" t="s">
        <v>24</v>
      </c>
      <c r="F8" s="41"/>
    </row>
    <row r="9" spans="1:6" x14ac:dyDescent="0.25">
      <c r="B9" s="38"/>
    </row>
    <row r="10" spans="1:6" x14ac:dyDescent="0.25">
      <c r="A10" s="21" t="s">
        <v>5</v>
      </c>
      <c r="B10" s="39" t="s">
        <v>6</v>
      </c>
    </row>
    <row r="11" spans="1:6" x14ac:dyDescent="0.25">
      <c r="B11" s="39" t="s">
        <v>7</v>
      </c>
    </row>
    <row r="12" spans="1:6" x14ac:dyDescent="0.25">
      <c r="B12" s="39" t="s">
        <v>26</v>
      </c>
    </row>
    <row r="13" spans="1:6" x14ac:dyDescent="0.25">
      <c r="B13" s="39" t="s">
        <v>25</v>
      </c>
    </row>
    <row r="14" spans="1:6" x14ac:dyDescent="0.25">
      <c r="B14" s="39" t="s">
        <v>8</v>
      </c>
    </row>
    <row r="15" spans="1:6" x14ac:dyDescent="0.25">
      <c r="B15" s="40"/>
    </row>
    <row r="16" spans="1:6" x14ac:dyDescent="0.25">
      <c r="A16" s="21" t="s">
        <v>27</v>
      </c>
      <c r="B16" s="39" t="s">
        <v>28</v>
      </c>
    </row>
    <row r="17" spans="1:2" x14ac:dyDescent="0.25">
      <c r="A17" s="21" t="s">
        <v>23</v>
      </c>
      <c r="B17" s="39" t="s">
        <v>24</v>
      </c>
    </row>
    <row r="19" spans="1:2" x14ac:dyDescent="0.25">
      <c r="A19" s="21" t="s">
        <v>9</v>
      </c>
      <c r="B19" s="23">
        <v>43658</v>
      </c>
    </row>
    <row r="20" spans="1:2" x14ac:dyDescent="0.25">
      <c r="A20" s="21" t="s">
        <v>10</v>
      </c>
      <c r="B20" s="23">
        <f>B19+2</f>
        <v>43660</v>
      </c>
    </row>
    <row r="21" spans="1:2" x14ac:dyDescent="0.25">
      <c r="B21" s="22"/>
    </row>
    <row r="22" spans="1:2" x14ac:dyDescent="0.25">
      <c r="A22" s="21" t="s">
        <v>29</v>
      </c>
      <c r="B22" s="23">
        <v>43555</v>
      </c>
    </row>
    <row r="25" spans="1:2" ht="90.75" x14ac:dyDescent="0.25">
      <c r="A25" s="24" t="s">
        <v>38</v>
      </c>
      <c r="B25" s="25"/>
    </row>
    <row r="26" spans="1:2" x14ac:dyDescent="0.25">
      <c r="A26" s="25"/>
    </row>
  </sheetData>
  <sheetProtection selectLockedCells="1"/>
  <dataValidations count="2">
    <dataValidation type="list" allowBlank="1" showInputMessage="1" showErrorMessage="1" sqref="B8">
      <formula1>"Proprietor, Partner"</formula1>
    </dataValidation>
    <dataValidation type="list" allowBlank="1" showInputMessage="1" showErrorMessage="1" sqref="B17">
      <formula1>"Proprietor, Partner, Director, Authorised Signatory"</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4"/>
  <sheetViews>
    <sheetView workbookViewId="0">
      <selection activeCell="A8" sqref="A8"/>
    </sheetView>
  </sheetViews>
  <sheetFormatPr defaultRowHeight="15" x14ac:dyDescent="0.2"/>
  <cols>
    <col min="1" max="1" width="99.28515625" style="28" customWidth="1"/>
    <col min="2" max="2" width="6.140625" style="10" customWidth="1"/>
    <col min="3" max="16384" width="9.140625" style="10"/>
  </cols>
  <sheetData>
    <row r="2" spans="1:4" ht="15.75" customHeight="1" x14ac:dyDescent="0.2">
      <c r="A2" s="1" t="str">
        <f>TEXT(Data!B10,"")</f>
        <v>M/s. Bahubali Traders</v>
      </c>
      <c r="B2" s="42"/>
      <c r="C2" s="43" t="s">
        <v>40</v>
      </c>
      <c r="D2" s="43"/>
    </row>
    <row r="3" spans="1:4" x14ac:dyDescent="0.2">
      <c r="A3" s="2" t="str">
        <f>TEXT(Data!B11,"")</f>
        <v>Anupa Street</v>
      </c>
      <c r="B3" s="42"/>
      <c r="C3" s="43"/>
      <c r="D3" s="43"/>
    </row>
    <row r="4" spans="1:4" x14ac:dyDescent="0.2">
      <c r="A4" s="2" t="str">
        <f>TEXT(Data!B12,"")</f>
        <v>Kuntala Colony</v>
      </c>
      <c r="B4" s="42"/>
      <c r="C4" s="43"/>
      <c r="D4" s="43"/>
    </row>
    <row r="5" spans="1:4" x14ac:dyDescent="0.2">
      <c r="A5" s="2" t="str">
        <f>TEXT(Data!B13,"")</f>
        <v>Mahishmati</v>
      </c>
      <c r="B5" s="42"/>
      <c r="C5" s="43"/>
      <c r="D5" s="43"/>
    </row>
    <row r="6" spans="1:4" x14ac:dyDescent="0.2">
      <c r="A6" s="2" t="str">
        <f>TEXT(Data!B14,"")</f>
        <v>Madurai – 625 010</v>
      </c>
      <c r="B6" s="42"/>
      <c r="C6" s="43"/>
      <c r="D6" s="43"/>
    </row>
    <row r="8" spans="1:4" x14ac:dyDescent="0.2">
      <c r="A8" s="29">
        <f>Data!B19</f>
        <v>43658</v>
      </c>
    </row>
    <row r="9" spans="1:4" x14ac:dyDescent="0.2">
      <c r="A9" s="29"/>
    </row>
    <row r="10" spans="1:4" x14ac:dyDescent="0.2">
      <c r="A10" s="30" t="s">
        <v>11</v>
      </c>
    </row>
    <row r="11" spans="1:4" ht="15.75" x14ac:dyDescent="0.25">
      <c r="A11" s="31" t="str">
        <f>Data!B1</f>
        <v>KATTAPPA &amp; ASSOCIATES</v>
      </c>
    </row>
    <row r="12" spans="1:4" x14ac:dyDescent="0.2">
      <c r="A12" s="32" t="str">
        <f>Data!B2</f>
        <v>Chartered Accountants</v>
      </c>
    </row>
    <row r="13" spans="1:4" ht="15.75" x14ac:dyDescent="0.25">
      <c r="A13" s="31" t="str">
        <f>Data!B3</f>
        <v>Vivekanandar Street</v>
      </c>
    </row>
    <row r="14" spans="1:4" ht="15.75" x14ac:dyDescent="0.25">
      <c r="A14" s="31" t="str">
        <f>Data!B4</f>
        <v>Vivekanandar Colony</v>
      </c>
    </row>
    <row r="15" spans="1:4" ht="15.75" x14ac:dyDescent="0.25">
      <c r="A15" s="31" t="str">
        <f>Data!B5</f>
        <v>Madurai - 625001</v>
      </c>
    </row>
    <row r="16" spans="1:4" ht="15.75" x14ac:dyDescent="0.25">
      <c r="A16" s="31"/>
    </row>
    <row r="17" spans="1:1" ht="15.75" x14ac:dyDescent="0.25">
      <c r="A17" s="36" t="str">
        <f>"Kind attn. : "&amp;Data!B7</f>
        <v>Kind attn. : CA Kattappa</v>
      </c>
    </row>
    <row r="19" spans="1:1" x14ac:dyDescent="0.2">
      <c r="A19" s="26" t="s">
        <v>30</v>
      </c>
    </row>
    <row r="20" spans="1:1" x14ac:dyDescent="0.2">
      <c r="A20" s="26"/>
    </row>
    <row r="21" spans="1:1" ht="15.75" x14ac:dyDescent="0.25">
      <c r="A21" s="33" t="s">
        <v>32</v>
      </c>
    </row>
    <row r="22" spans="1:1" ht="15.75" x14ac:dyDescent="0.25">
      <c r="A22" s="33" t="str">
        <f>"Assessment Year : "&amp;YEAR(Data!B22)-1&amp;"-"&amp;YEAR(Data!B22)&amp;" (Year ended 31-Mar-"&amp;YEAR(Data!B22)&amp;")"</f>
        <v>Assessment Year : 2018-2019 (Year ended 31-Mar-2019)</v>
      </c>
    </row>
    <row r="24" spans="1:1" ht="60" customHeight="1" x14ac:dyDescent="0.2">
      <c r="A24" s="34" t="s">
        <v>39</v>
      </c>
    </row>
    <row r="25" spans="1:1" x14ac:dyDescent="0.2">
      <c r="A25" s="35"/>
    </row>
    <row r="26" spans="1:1" ht="39.950000000000003" customHeight="1" x14ac:dyDescent="0.2">
      <c r="A26" s="34" t="s">
        <v>33</v>
      </c>
    </row>
    <row r="27" spans="1:1" x14ac:dyDescent="0.2">
      <c r="A27" s="35"/>
    </row>
    <row r="28" spans="1:1" ht="60" customHeight="1" x14ac:dyDescent="0.2">
      <c r="A28" s="34" t="str">
        <f>"As our accounting year ends on 31st March, "&amp;YEAR(Data!B22)&amp;", our accounts have to be audited and the report submitted to us before 30th September, "&amp;YEAR(Data!B22)&amp;". All explanations and clarifications required by you will be furnished as and when required."</f>
        <v>As our accounting year ends on 31st March, 2019, our accounts have to be audited and the report submitted to us before 30th September, 2019. All explanations and clarifications required by you will be furnished as and when required.</v>
      </c>
    </row>
    <row r="29" spans="1:1" x14ac:dyDescent="0.2">
      <c r="A29" s="35"/>
    </row>
    <row r="30" spans="1:1" x14ac:dyDescent="0.2">
      <c r="A30" s="26" t="str">
        <f>"Kindly arrange to submit the said report before the specified date i.e., 30th September, "&amp;YEAR(Data!B22)&amp;"."</f>
        <v>Kindly arrange to submit the said report before the specified date i.e., 30th September, 2019.</v>
      </c>
    </row>
    <row r="31" spans="1:1" x14ac:dyDescent="0.2">
      <c r="A31" s="26" t="s">
        <v>34</v>
      </c>
    </row>
    <row r="32" spans="1:1" x14ac:dyDescent="0.2">
      <c r="A32" s="26"/>
    </row>
    <row r="33" spans="1:1" x14ac:dyDescent="0.2">
      <c r="A33" s="26" t="s">
        <v>35</v>
      </c>
    </row>
    <row r="34" spans="1:1" x14ac:dyDescent="0.2">
      <c r="A34" s="26" t="s">
        <v>36</v>
      </c>
    </row>
    <row r="35" spans="1:1" ht="15.75" x14ac:dyDescent="0.2">
      <c r="A35" s="27" t="str">
        <f>TEXT("For "&amp;Data!B10,"")</f>
        <v>For M/s. Bahubali Traders</v>
      </c>
    </row>
    <row r="36" spans="1:1" x14ac:dyDescent="0.2">
      <c r="A36" s="26"/>
    </row>
    <row r="37" spans="1:1" x14ac:dyDescent="0.2">
      <c r="A37" s="26"/>
    </row>
    <row r="38" spans="1:1" ht="15.75" x14ac:dyDescent="0.2">
      <c r="A38" s="27" t="s">
        <v>37</v>
      </c>
    </row>
    <row r="39" spans="1:1" ht="15.75" x14ac:dyDescent="0.2">
      <c r="A39" s="27" t="str">
        <f>TEXT(Data!B16,"")</f>
        <v>Devasena</v>
      </c>
    </row>
    <row r="40" spans="1:1" ht="15.75" x14ac:dyDescent="0.2">
      <c r="A40" s="27" t="str">
        <f>TEXT(Data!B17,"")</f>
        <v>Proprietor</v>
      </c>
    </row>
    <row r="41" spans="1:1" ht="15.75" x14ac:dyDescent="0.2">
      <c r="A41" s="27"/>
    </row>
    <row r="42" spans="1:1" ht="15.75" x14ac:dyDescent="0.2">
      <c r="A42" s="27"/>
    </row>
    <row r="43" spans="1:1" ht="15.75" x14ac:dyDescent="0.2">
      <c r="A43" s="27"/>
    </row>
    <row r="44" spans="1:1" x14ac:dyDescent="0.2">
      <c r="A44" s="34"/>
    </row>
  </sheetData>
  <mergeCells count="2">
    <mergeCell ref="B2:B6"/>
    <mergeCell ref="C2:D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4"/>
  <sheetViews>
    <sheetView topLeftCell="A12" workbookViewId="0">
      <selection activeCell="A25" sqref="A25"/>
    </sheetView>
  </sheetViews>
  <sheetFormatPr defaultRowHeight="15" x14ac:dyDescent="0.2"/>
  <cols>
    <col min="1" max="1" width="99.28515625" style="28" customWidth="1"/>
    <col min="2" max="2" width="6.140625" style="10" customWidth="1"/>
    <col min="3" max="16384" width="9.140625" style="10"/>
  </cols>
  <sheetData>
    <row r="2" spans="1:4" ht="15.75" customHeight="1" x14ac:dyDescent="0.2">
      <c r="A2" s="1" t="str">
        <f>TEXT(Data!B10,"")</f>
        <v>M/s. Bahubali Traders</v>
      </c>
      <c r="B2" s="42"/>
      <c r="C2" s="43" t="s">
        <v>40</v>
      </c>
      <c r="D2" s="43"/>
    </row>
    <row r="3" spans="1:4" x14ac:dyDescent="0.2">
      <c r="A3" s="2" t="str">
        <f>TEXT(Data!B11,"")</f>
        <v>Anupa Street</v>
      </c>
      <c r="B3" s="42"/>
      <c r="C3" s="43"/>
      <c r="D3" s="43"/>
    </row>
    <row r="4" spans="1:4" x14ac:dyDescent="0.2">
      <c r="A4" s="2" t="str">
        <f>TEXT(Data!B12,"")</f>
        <v>Kuntala Colony</v>
      </c>
      <c r="B4" s="42"/>
      <c r="C4" s="43"/>
      <c r="D4" s="43"/>
    </row>
    <row r="5" spans="1:4" x14ac:dyDescent="0.2">
      <c r="A5" s="2" t="str">
        <f>TEXT(Data!B13,"")</f>
        <v>Mahishmati</v>
      </c>
      <c r="B5" s="42"/>
      <c r="C5" s="43"/>
      <c r="D5" s="43"/>
    </row>
    <row r="6" spans="1:4" x14ac:dyDescent="0.2">
      <c r="A6" s="2" t="str">
        <f>TEXT(Data!B14,"")</f>
        <v>Madurai – 625 010</v>
      </c>
      <c r="B6" s="42"/>
      <c r="C6" s="43"/>
      <c r="D6" s="43"/>
    </row>
    <row r="8" spans="1:4" x14ac:dyDescent="0.2">
      <c r="A8" s="29">
        <f>Data!B19</f>
        <v>43658</v>
      </c>
    </row>
    <row r="9" spans="1:4" x14ac:dyDescent="0.2">
      <c r="A9" s="29"/>
    </row>
    <row r="10" spans="1:4" x14ac:dyDescent="0.2">
      <c r="A10" s="30" t="s">
        <v>11</v>
      </c>
    </row>
    <row r="11" spans="1:4" ht="15.75" x14ac:dyDescent="0.25">
      <c r="A11" s="31" t="str">
        <f>Data!B1</f>
        <v>KATTAPPA &amp; ASSOCIATES</v>
      </c>
    </row>
    <row r="12" spans="1:4" x14ac:dyDescent="0.2">
      <c r="A12" s="32" t="str">
        <f>Data!B2</f>
        <v>Chartered Accountants</v>
      </c>
    </row>
    <row r="13" spans="1:4" ht="15.75" x14ac:dyDescent="0.25">
      <c r="A13" s="31" t="str">
        <f>Data!B3</f>
        <v>Vivekanandar Street</v>
      </c>
    </row>
    <row r="14" spans="1:4" ht="15.75" x14ac:dyDescent="0.25">
      <c r="A14" s="31" t="str">
        <f>Data!B4</f>
        <v>Vivekanandar Colony</v>
      </c>
    </row>
    <row r="15" spans="1:4" ht="15.75" x14ac:dyDescent="0.25">
      <c r="A15" s="31" t="str">
        <f>Data!B5</f>
        <v>Madurai - 625001</v>
      </c>
    </row>
    <row r="16" spans="1:4" ht="15.75" x14ac:dyDescent="0.25">
      <c r="A16" s="31"/>
    </row>
    <row r="17" spans="1:1" ht="15.75" x14ac:dyDescent="0.25">
      <c r="A17" s="36" t="str">
        <f>"Kind attn. : "&amp;Data!B7</f>
        <v>Kind attn. : CA Kattappa</v>
      </c>
    </row>
    <row r="19" spans="1:1" x14ac:dyDescent="0.2">
      <c r="A19" s="26" t="s">
        <v>30</v>
      </c>
    </row>
    <row r="20" spans="1:1" x14ac:dyDescent="0.2">
      <c r="A20" s="26"/>
    </row>
    <row r="21" spans="1:1" ht="15.75" x14ac:dyDescent="0.25">
      <c r="A21" s="33" t="s">
        <v>32</v>
      </c>
    </row>
    <row r="22" spans="1:1" ht="15.75" x14ac:dyDescent="0.25">
      <c r="A22" s="33" t="str">
        <f>"Assessment Year : "&amp;YEAR(Data!B22)-1&amp;"-"&amp;YEAR(Data!B22)&amp;" (Year ended 31-Mar-"&amp;YEAR(Data!B22)&amp;")"</f>
        <v>Assessment Year : 2018-2019 (Year ended 31-Mar-2019)</v>
      </c>
    </row>
    <row r="24" spans="1:1" ht="60" customHeight="1" x14ac:dyDescent="0.2">
      <c r="A24" s="34" t="s">
        <v>43</v>
      </c>
    </row>
    <row r="25" spans="1:1" x14ac:dyDescent="0.2">
      <c r="A25" s="35"/>
    </row>
    <row r="26" spans="1:1" ht="39.950000000000003" customHeight="1" x14ac:dyDescent="0.2">
      <c r="A26" s="34" t="s">
        <v>41</v>
      </c>
    </row>
    <row r="27" spans="1:1" x14ac:dyDescent="0.2">
      <c r="A27" s="35"/>
    </row>
    <row r="28" spans="1:1" ht="60" customHeight="1" x14ac:dyDescent="0.2">
      <c r="A28" s="34" t="str">
        <f>"          As our accounting year ends on 31st March, "&amp;YEAR(Data!B22)&amp;", our accounts have to be audited and the report submitted to us before 30th September, "&amp;YEAR(Data!B22)&amp;". All explanations and clarifications required by you will be furnished as and when required."</f>
        <v xml:space="preserve">          As our accounting year ends on 31st March, 2019, our accounts have to be audited and the report submitted to us before 30th September, 2019. All explanations and clarifications required by you will be furnished as and when required.</v>
      </c>
    </row>
    <row r="29" spans="1:1" x14ac:dyDescent="0.2">
      <c r="A29" s="35"/>
    </row>
    <row r="30" spans="1:1" ht="30" x14ac:dyDescent="0.2">
      <c r="A30" s="26" t="str">
        <f>"          Kindly arrange to submit the said report before the specified date i.e., 30th September, "&amp;YEAR(Data!B22)&amp;"."</f>
        <v xml:space="preserve">          Kindly arrange to submit the said report before the specified date i.e., 30th September, 2019.</v>
      </c>
    </row>
    <row r="31" spans="1:1" x14ac:dyDescent="0.2">
      <c r="A31" s="26" t="s">
        <v>42</v>
      </c>
    </row>
    <row r="32" spans="1:1" x14ac:dyDescent="0.2">
      <c r="A32" s="26"/>
    </row>
    <row r="33" spans="1:1" x14ac:dyDescent="0.2">
      <c r="A33" s="26" t="s">
        <v>35</v>
      </c>
    </row>
    <row r="34" spans="1:1" x14ac:dyDescent="0.2">
      <c r="A34" s="26" t="s">
        <v>36</v>
      </c>
    </row>
    <row r="35" spans="1:1" ht="15.75" x14ac:dyDescent="0.2">
      <c r="A35" s="27" t="str">
        <f>TEXT("For "&amp;Data!B10,"")</f>
        <v>For M/s. Bahubali Traders</v>
      </c>
    </row>
    <row r="36" spans="1:1" x14ac:dyDescent="0.2">
      <c r="A36" s="26"/>
    </row>
    <row r="37" spans="1:1" x14ac:dyDescent="0.2">
      <c r="A37" s="26"/>
    </row>
    <row r="38" spans="1:1" ht="15.75" x14ac:dyDescent="0.2">
      <c r="A38" s="27" t="s">
        <v>37</v>
      </c>
    </row>
    <row r="39" spans="1:1" ht="15.75" x14ac:dyDescent="0.2">
      <c r="A39" s="27" t="str">
        <f>TEXT(Data!B16,"")</f>
        <v>Devasena</v>
      </c>
    </row>
    <row r="40" spans="1:1" ht="15.75" x14ac:dyDescent="0.2">
      <c r="A40" s="27" t="str">
        <f>TEXT(Data!B17,"")</f>
        <v>Proprietor</v>
      </c>
    </row>
    <row r="41" spans="1:1" ht="15.75" x14ac:dyDescent="0.2">
      <c r="A41" s="27"/>
    </row>
    <row r="42" spans="1:1" ht="15.75" x14ac:dyDescent="0.2">
      <c r="A42" s="27"/>
    </row>
    <row r="43" spans="1:1" ht="15.75" x14ac:dyDescent="0.2">
      <c r="A43" s="27"/>
    </row>
    <row r="44" spans="1:1" x14ac:dyDescent="0.2">
      <c r="A44" s="34"/>
    </row>
  </sheetData>
  <mergeCells count="2">
    <mergeCell ref="B2:B6"/>
    <mergeCell ref="C2:D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6"/>
  <sheetViews>
    <sheetView zoomScaleNormal="100" workbookViewId="0">
      <selection activeCell="A2" sqref="A2:A6"/>
    </sheetView>
  </sheetViews>
  <sheetFormatPr defaultRowHeight="15" x14ac:dyDescent="0.25"/>
  <cols>
    <col min="1" max="1" width="99.28515625" customWidth="1"/>
  </cols>
  <sheetData>
    <row r="2" spans="1:1" ht="15.75" x14ac:dyDescent="0.25">
      <c r="A2" s="9" t="str">
        <f>TEXT(Data!B1,"")</f>
        <v>KATTAPPA &amp; ASSOCIATES</v>
      </c>
    </row>
    <row r="3" spans="1:1" ht="15.75" x14ac:dyDescent="0.25">
      <c r="A3" s="9" t="str">
        <f>TEXT(Data!B2,"")</f>
        <v>Chartered Accountants</v>
      </c>
    </row>
    <row r="4" spans="1:1" ht="15.75" x14ac:dyDescent="0.25">
      <c r="A4" s="9" t="str">
        <f>TEXT(Data!B3,"")</f>
        <v>Vivekanandar Street</v>
      </c>
    </row>
    <row r="5" spans="1:1" ht="15.75" x14ac:dyDescent="0.25">
      <c r="A5" s="9" t="str">
        <f>TEXT(Data!B4,"")</f>
        <v>Vivekanandar Colony</v>
      </c>
    </row>
    <row r="6" spans="1:1" ht="15.75" x14ac:dyDescent="0.25">
      <c r="A6" s="9" t="str">
        <f>TEXT(Data!B5,"")</f>
        <v>Madurai - 625001</v>
      </c>
    </row>
    <row r="8" spans="1:1" x14ac:dyDescent="0.25">
      <c r="A8" s="3">
        <f>Data!B20</f>
        <v>43660</v>
      </c>
    </row>
    <row r="9" spans="1:1" x14ac:dyDescent="0.25">
      <c r="A9" s="3"/>
    </row>
    <row r="10" spans="1:1" x14ac:dyDescent="0.25">
      <c r="A10" s="4" t="s">
        <v>11</v>
      </c>
    </row>
    <row r="11" spans="1:1" x14ac:dyDescent="0.25">
      <c r="A11" s="5" t="str">
        <f>TEXT(Data!B10,"")</f>
        <v>M/s. Bahubali Traders</v>
      </c>
    </row>
    <row r="12" spans="1:1" x14ac:dyDescent="0.25">
      <c r="A12" s="6" t="str">
        <f>TEXT(Data!B11,"")</f>
        <v>Anupa Street</v>
      </c>
    </row>
    <row r="13" spans="1:1" x14ac:dyDescent="0.25">
      <c r="A13" s="6" t="str">
        <f>TEXT(Data!B12,"")</f>
        <v>Kuntala Colony</v>
      </c>
    </row>
    <row r="14" spans="1:1" x14ac:dyDescent="0.25">
      <c r="A14" s="6" t="str">
        <f>TEXT(Data!B13,"")</f>
        <v>Mahishmati</v>
      </c>
    </row>
    <row r="15" spans="1:1" x14ac:dyDescent="0.25">
      <c r="A15" s="6" t="str">
        <f>TEXT(Data!B14,"")</f>
        <v>Madurai – 625 010</v>
      </c>
    </row>
    <row r="17" spans="1:1" x14ac:dyDescent="0.25">
      <c r="A17" s="15" t="s">
        <v>30</v>
      </c>
    </row>
    <row r="18" spans="1:1" x14ac:dyDescent="0.25">
      <c r="A18" s="7"/>
    </row>
    <row r="19" spans="1:1" x14ac:dyDescent="0.25">
      <c r="A19" s="8" t="str">
        <f>"Re : Appointment as Auditor for the financial year "&amp;YEAR(Data!B22)-1&amp;"-"&amp;YEAR(Data!B22)</f>
        <v>Re : Appointment as Auditor for the financial year 2018-2019</v>
      </c>
    </row>
    <row r="20" spans="1:1" x14ac:dyDescent="0.25">
      <c r="A20" s="8" t="str">
        <f>"- Acceptance intimated - Your letter dt. "&amp;TEXT(Data!B19,"dd-mmm-yyyy")</f>
        <v>- Acceptance intimated - Your letter dt. 12-Jul-2019</v>
      </c>
    </row>
    <row r="22" spans="1:1" s="11" customFormat="1" ht="80.099999999999994" customHeight="1" x14ac:dyDescent="0.25">
      <c r="A22" s="14" t="s">
        <v>12</v>
      </c>
    </row>
    <row r="23" spans="1:1" s="11" customFormat="1" x14ac:dyDescent="0.25">
      <c r="A23" s="13"/>
    </row>
    <row r="24" spans="1:1" ht="80.099999999999994" customHeight="1" x14ac:dyDescent="0.25">
      <c r="A24" s="14" t="s">
        <v>13</v>
      </c>
    </row>
    <row r="25" spans="1:1" s="11" customFormat="1" x14ac:dyDescent="0.25">
      <c r="A25" s="13"/>
    </row>
    <row r="26" spans="1:1" ht="99.95" customHeight="1" x14ac:dyDescent="0.25">
      <c r="A26" s="14" t="s">
        <v>15</v>
      </c>
    </row>
    <row r="27" spans="1:1" s="11" customFormat="1" x14ac:dyDescent="0.25">
      <c r="A27" s="13"/>
    </row>
    <row r="28" spans="1:1" ht="140.1" customHeight="1" x14ac:dyDescent="0.25">
      <c r="A28" s="14" t="s">
        <v>14</v>
      </c>
    </row>
    <row r="29" spans="1:1" x14ac:dyDescent="0.25">
      <c r="A29" s="12"/>
    </row>
    <row r="31" spans="1:1" ht="15.75" x14ac:dyDescent="0.25">
      <c r="A31" s="9" t="str">
        <f>TEXT(Data!B1,"")</f>
        <v>KATTAPPA &amp; ASSOCIATES</v>
      </c>
    </row>
    <row r="32" spans="1:1" ht="15.75" x14ac:dyDescent="0.25">
      <c r="A32" s="9" t="str">
        <f>TEXT(Data!B2,"")</f>
        <v>Chartered Accountants</v>
      </c>
    </row>
    <row r="33" spans="1:1" ht="15.75" x14ac:dyDescent="0.25">
      <c r="A33" s="9" t="str">
        <f>TEXT(Data!B3,"")</f>
        <v>Vivekanandar Street</v>
      </c>
    </row>
    <row r="34" spans="1:1" ht="15.75" x14ac:dyDescent="0.25">
      <c r="A34" s="9" t="str">
        <f>TEXT(Data!B4,"")</f>
        <v>Vivekanandar Colony</v>
      </c>
    </row>
    <row r="35" spans="1:1" ht="15.75" x14ac:dyDescent="0.25">
      <c r="A35" s="9" t="str">
        <f>TEXT(Data!B5,"")</f>
        <v>Madurai - 625001</v>
      </c>
    </row>
    <row r="38" spans="1:1" ht="39.950000000000003" customHeight="1" x14ac:dyDescent="0.25">
      <c r="A38" s="14" t="s">
        <v>20</v>
      </c>
    </row>
    <row r="39" spans="1:1" x14ac:dyDescent="0.25">
      <c r="A39" s="14"/>
    </row>
    <row r="40" spans="1:1" ht="39.950000000000003" customHeight="1" x14ac:dyDescent="0.25">
      <c r="A40" s="14" t="s">
        <v>21</v>
      </c>
    </row>
    <row r="41" spans="1:1" x14ac:dyDescent="0.25">
      <c r="A41" s="14"/>
    </row>
    <row r="42" spans="1:1" ht="60" customHeight="1" x14ac:dyDescent="0.25">
      <c r="A42" s="14" t="s">
        <v>31</v>
      </c>
    </row>
    <row r="43" spans="1:1" x14ac:dyDescent="0.25">
      <c r="A43" s="14"/>
    </row>
    <row r="44" spans="1:1" x14ac:dyDescent="0.25">
      <c r="A44" s="15" t="s">
        <v>16</v>
      </c>
    </row>
    <row r="45" spans="1:1" x14ac:dyDescent="0.25">
      <c r="A45" s="15"/>
    </row>
    <row r="46" spans="1:1" x14ac:dyDescent="0.25">
      <c r="A46" s="15" t="s">
        <v>17</v>
      </c>
    </row>
    <row r="47" spans="1:1" x14ac:dyDescent="0.25">
      <c r="A47" s="17" t="str">
        <f>"For "&amp;Data!B1</f>
        <v>For KATTAPPA &amp; ASSOCIATES</v>
      </c>
    </row>
    <row r="48" spans="1:1" x14ac:dyDescent="0.25">
      <c r="A48" s="15" t="s">
        <v>1</v>
      </c>
    </row>
    <row r="49" spans="1:1" x14ac:dyDescent="0.25">
      <c r="A49" s="16"/>
    </row>
    <row r="50" spans="1:1" x14ac:dyDescent="0.25">
      <c r="A50" s="16"/>
    </row>
    <row r="51" spans="1:1" x14ac:dyDescent="0.25">
      <c r="A51" s="16" t="str">
        <f>TEXT(Data!B7,"")</f>
        <v>CA Kattappa</v>
      </c>
    </row>
    <row r="52" spans="1:1" x14ac:dyDescent="0.25">
      <c r="A52" s="16" t="str">
        <f>TEXT(Data!B8,"")</f>
        <v>Proprietor</v>
      </c>
    </row>
    <row r="53" spans="1:1" x14ac:dyDescent="0.25">
      <c r="A53" s="17"/>
    </row>
    <row r="54" spans="1:1" x14ac:dyDescent="0.25">
      <c r="A54" s="17"/>
    </row>
    <row r="55" spans="1:1" x14ac:dyDescent="0.25">
      <c r="A55" s="18" t="s">
        <v>18</v>
      </c>
    </row>
    <row r="56" spans="1:1" x14ac:dyDescent="0.25">
      <c r="A56" s="18"/>
    </row>
    <row r="57" spans="1:1" ht="39.950000000000003" customHeight="1" x14ac:dyDescent="0.25">
      <c r="A57" s="14" t="s">
        <v>19</v>
      </c>
    </row>
    <row r="58" spans="1:1" x14ac:dyDescent="0.25">
      <c r="A58" s="15"/>
    </row>
    <row r="59" spans="1:1" x14ac:dyDescent="0.25">
      <c r="A59" s="17" t="str">
        <f>"For "&amp;Data!B10</f>
        <v>For M/s. Bahubali Traders</v>
      </c>
    </row>
    <row r="60" spans="1:1" x14ac:dyDescent="0.25">
      <c r="A60" s="19"/>
    </row>
    <row r="61" spans="1:1" x14ac:dyDescent="0.25">
      <c r="A61" s="16"/>
    </row>
    <row r="62" spans="1:1" x14ac:dyDescent="0.25">
      <c r="A62" s="16"/>
    </row>
    <row r="63" spans="1:1" x14ac:dyDescent="0.25">
      <c r="A63" s="19" t="str">
        <f>TEXT(Data!B16,"")</f>
        <v>Devasena</v>
      </c>
    </row>
    <row r="64" spans="1:1" x14ac:dyDescent="0.25">
      <c r="A64" s="19" t="str">
        <f>TEXT(Data!B17,"")</f>
        <v>Proprietor</v>
      </c>
    </row>
    <row r="65" spans="1:1" x14ac:dyDescent="0.25">
      <c r="A65" s="16"/>
    </row>
    <row r="66" spans="1:1" x14ac:dyDescent="0.25">
      <c r="A66" s="20"/>
    </row>
  </sheetData>
  <pageMargins left="0.51181102362204722" right="0.51181102362204722" top="0.35433070866141736"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vt:lpstr>
      <vt:lpstr>Appt. Letter &gt; 1cr</vt:lpstr>
      <vt:lpstr>Appt. Letter 44AD &lt;8%</vt:lpstr>
      <vt:lpstr>Engagement Letter</vt:lpstr>
      <vt:lpstr>'Appt. Letter &gt; 1cr'!Print_Area</vt:lpstr>
      <vt:lpstr>'Appt. Letter 44AD &lt;8%'!Print_Area</vt:lpstr>
      <vt:lpstr>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Dungar Chand U Jain</dc:creator>
  <cp:lastModifiedBy>Dungar Chand U Jain</cp:lastModifiedBy>
  <cp:lastPrinted>2019-09-07T07:32:31Z</cp:lastPrinted>
  <dcterms:created xsi:type="dcterms:W3CDTF">2019-09-06T18:33:29Z</dcterms:created>
  <dcterms:modified xsi:type="dcterms:W3CDTF">2019-09-07T07:39:35Z</dcterms:modified>
</cp:coreProperties>
</file>